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Feb\"/>
    </mc:Choice>
  </mc:AlternateContent>
  <xr:revisionPtr revIDLastSave="0" documentId="13_ncr:1_{A9EB8B40-4D33-47FE-AD0C-2DA73717478A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M31" i="2" l="1"/>
  <c r="H31" i="2"/>
  <c r="I31" i="2"/>
  <c r="J31" i="2"/>
  <c r="K31" i="2"/>
  <c r="C31" i="2"/>
  <c r="B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31" i="2" l="1"/>
  <c r="L31" i="2"/>
  <c r="G6" i="2"/>
  <c r="G31" i="2" s="1"/>
  <c r="F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<sst xmlns="http://schemas.openxmlformats.org/spreadsheetml/2006/main" count="43" uniqueCount="42">
  <si>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</si>
  <si>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</si>
  <si>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</si>
  <si>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</si>
  <si>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</si>
  <si>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</si>
  <si>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</si>
  <si>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</si>
  <si>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</si>
  <si>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</si>
  <si>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</si>
  <si>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</si>
  <si>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</si>
  <si>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</si>
  <si>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</si>
  <si>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</si>
  <si>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</si>
  <si>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</si>
  <si>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</si>
  <si>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</si>
  <si>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</si>
  <si>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</si>
  <si>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</si>
  <si>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</si>
  <si>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</si>
  <si>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</si>
  <si>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</si>
  <si>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</si>
  <si>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</si>
  <si>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</si>
  <si>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</si>
  <si>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</si>
  <si>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</si>
  <si>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</si>
  <si>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</si>
  <si>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</si>
  <si>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No Children</t>
  </si>
  <si>
    <t>With children</t>
  </si>
  <si>
    <t>With Children</t>
  </si>
  <si>
    <t>Grand Total</t>
  </si>
  <si>
    <t xml:space="preserve"> </t>
  </si>
  <si>
    <t>Removal of Spare Room Subsidy Analysis 28 February 2021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</si>
</sst>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65">
    <xf numFmtId="0" fontId="0" fillId="0" borderId="0" xfId="0"/>
    <xf numFmtId="0" fontId="2" fillId="3" borderId="3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4" fontId="0" fillId="0" borderId="0" xfId="0" applyNumberFormat="1"/>
    <xf numFmtId="0" fontId="1" fillId="3" borderId="5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2" fillId="3" borderId="7" xfId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right" vertical="center"/>
    </xf>
    <xf numFmtId="164" fontId="1" fillId="2" borderId="18" xfId="1" applyNumberFormat="1" applyBorder="1"/>
    <xf numFmtId="164" fontId="1" fillId="2" borderId="14" xfId="1" applyNumberFormat="1" applyBorder="1"/>
    <xf numFmtId="164" fontId="1" fillId="2" borderId="19" xfId="1" applyNumberFormat="1" applyBorder="1"/>
    <xf numFmtId="164" fontId="2" fillId="3" borderId="22" xfId="1" applyNumberFormat="1" applyFont="1" applyFill="1" applyBorder="1" applyAlignment="1">
      <alignment horizontal="right"/>
    </xf>
    <xf numFmtId="0" fontId="4" fillId="3" borderId="2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3" fillId="2" borderId="0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164" fontId="2" fillId="3" borderId="7" xfId="1" applyNumberFormat="1" applyFont="1" applyFill="1" applyBorder="1" applyAlignment="1">
      <alignment horizontal="center" vertical="top" wrapText="1"/>
    </xf>
    <xf numFmtId="164" fontId="2" fillId="3" borderId="5" xfId="1" applyNumberFormat="1" applyFont="1" applyFill="1" applyBorder="1" applyAlignment="1">
      <alignment horizontal="center" vertical="top" wrapText="1"/>
    </xf>
    <xf numFmtId="164" fontId="2" fillId="3" borderId="8" xfId="1" applyNumberFormat="1" applyFont="1" applyFill="1" applyBorder="1" applyAlignment="1">
      <alignment horizontal="center" vertical="top" wrapText="1"/>
    </xf>
    <xf numFmtId="4" fontId="2" fillId="3" borderId="11" xfId="1" applyNumberFormat="1" applyFont="1" applyFill="1" applyBorder="1" applyAlignment="1">
      <alignment horizontal="center" vertical="top" wrapText="1"/>
    </xf>
    <xf numFmtId="4" fontId="2" fillId="3" borderId="12" xfId="1" applyNumberFormat="1" applyFont="1" applyFill="1" applyBorder="1" applyAlignment="1">
      <alignment horizontal="center" vertical="top" wrapText="1"/>
    </xf>
    <xf numFmtId="4" fontId="2" fillId="3" borderId="13" xfId="1" applyNumberFormat="1" applyFont="1" applyFill="1" applyBorder="1" applyAlignment="1">
      <alignment horizontal="center"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3" borderId="21" xfId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1" fillId="2" borderId="11" xfId="3" applyNumberFormat="1" applyBorder="1" applyAlignment="1">
      <alignment horizontal="center"/>
    </xf>
    <xf numFmtId="164" fontId="1" fillId="2" borderId="12" xfId="3" applyNumberFormat="1" applyBorder="1" applyAlignment="1">
      <alignment horizontal="center"/>
    </xf>
    <xf numFmtId="164" fontId="1" fillId="2" borderId="13" xfId="3" applyNumberFormat="1" applyBorder="1" applyAlignment="1">
      <alignment horizont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2" fillId="3" borderId="9" xfId="1" applyNumberFormat="1" applyFont="1" applyFill="1" applyBorder="1" applyAlignment="1">
      <alignment horizontal="right"/>
    </xf>
    <xf numFmtId="0" fontId="1" fillId="2" borderId="11" xfId="1" applyFill="1" applyBorder="1" applyAlignment="1">
      <alignment horizontal="center"/>
    </xf>
    <xf numFmtId="0" fontId="1" fillId="2" borderId="12" xfId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41" fontId="2" fillId="4" borderId="9" xfId="1" applyNumberFormat="1" applyFont="1" applyFill="1" applyBorder="1" applyAlignment="1">
      <alignment horizontal="center" vertical="center"/>
    </xf>
  </cellXfs>
  <cellStyles count="11">
    <cellStyle name="Normal" xfId="0" builtinId="0"/>
    <cellStyle name="Normal 10" xfId="9" xr:uid="{31B87F0D-C041-407F-95AD-EE58D0A577C7}"/>
    <cellStyle name="Normal 11" xfId="10" xr:uid="{53F7D805-52E0-4696-915F-03A68ABC5738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O31"/>
  <sheetViews>
    <sheetView tabSelected="1" workbookViewId="0">
      <selection activeCell="G15" sqref="G15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2" customWidth="1"/>
    <col min="5" max="5" width="11.85546875" style="2" customWidth="1"/>
    <col min="6" max="6" width="12" style="6" bestFit="1" customWidth="1"/>
    <col min="7" max="7" width="12.7109375" bestFit="1" customWidth="1"/>
    <col min="8" max="8" width="8.5703125" style="2" customWidth="1"/>
    <col min="9" max="10" width="8.85546875" style="2" customWidth="1"/>
    <col min="11" max="11" width="9.28515625" style="2" customWidth="1"/>
    <col min="12" max="12" width="8.85546875" style="2" customWidth="1"/>
    <col min="13" max="13" width="8.7109375" style="2" customWidth="1"/>
  </cols>
  <sheetData>
    <row r="1" spans="1:15" ht="24" thickBot="1" x14ac:dyDescent="0.3">
      <c r="A1" s="26" t="s">
        <v>41</v>
      </c>
      <c r="B1" s="26"/>
      <c r="C1" s="26"/>
      <c r="D1" s="26"/>
      <c r="E1" s="26"/>
      <c r="F1" s="27"/>
      <c r="G1" s="26"/>
      <c r="H1" s="26"/>
      <c r="I1" s="26"/>
      <c r="J1" s="26"/>
      <c r="K1" s="26"/>
      <c r="L1" s="26"/>
      <c r="M1" s="26"/>
    </row>
    <row r="2" spans="1:15" ht="15.75" customHeight="1" thickBot="1" x14ac:dyDescent="0.3">
      <c r="A2" s="3" t="s">
        <v>0</v>
      </c>
      <c r="B2" s="28" t="s">
        <v>27</v>
      </c>
      <c r="C2" s="29"/>
      <c r="D2" s="30" t="s">
        <v>28</v>
      </c>
      <c r="E2" s="33" t="s">
        <v>29</v>
      </c>
      <c r="F2" s="35" t="s">
        <v>30</v>
      </c>
      <c r="G2" s="38" t="s">
        <v>31</v>
      </c>
      <c r="H2" s="28" t="s">
        <v>32</v>
      </c>
      <c r="I2" s="29"/>
      <c r="J2" s="28" t="s">
        <v>33</v>
      </c>
      <c r="K2" s="29"/>
      <c r="L2" s="40" t="s">
        <v>34</v>
      </c>
      <c r="M2" s="42" t="s">
        <v>35</v>
      </c>
    </row>
    <row r="3" spans="1:15" ht="15" customHeight="1" x14ac:dyDescent="0.25">
      <c r="A3" s="4"/>
      <c r="B3" s="45">
        <v>0.14000000000000001</v>
      </c>
      <c r="C3" s="45">
        <v>0.25</v>
      </c>
      <c r="D3" s="31"/>
      <c r="E3" s="34"/>
      <c r="F3" s="36"/>
      <c r="G3" s="39"/>
      <c r="H3" s="24" t="s">
        <v>36</v>
      </c>
      <c r="I3" s="24" t="s">
        <v>37</v>
      </c>
      <c r="J3" s="24" t="s">
        <v>36</v>
      </c>
      <c r="K3" s="24" t="s">
        <v>38</v>
      </c>
      <c r="L3" s="41"/>
      <c r="M3" s="43"/>
    </row>
    <row r="4" spans="1:15" ht="15.75" thickBot="1" x14ac:dyDescent="0.3">
      <c r="A4" s="5"/>
      <c r="B4" s="46"/>
      <c r="C4" s="46"/>
      <c r="D4" s="32"/>
      <c r="E4" s="34"/>
      <c r="F4" s="37"/>
      <c r="G4" s="39"/>
      <c r="H4" s="25"/>
      <c r="I4" s="25"/>
      <c r="J4" s="25"/>
      <c r="K4" s="25"/>
      <c r="L4" s="41"/>
      <c r="M4" s="44"/>
    </row>
    <row r="5" spans="1:15" x14ac:dyDescent="0.25">
      <c r="A5" s="7" t="s">
        <v>1</v>
      </c>
      <c r="B5" s="47">
        <v>81</v>
      </c>
      <c r="C5" s="47">
        <v>18</v>
      </c>
      <c r="D5" s="50">
        <v>14.066767676767673</v>
      </c>
      <c r="E5" s="53">
        <f>D5*52</f>
        <v>731.47191919191903</v>
      </c>
      <c r="F5" s="56">
        <v>1392.6099999999997</v>
      </c>
      <c r="G5" s="20">
        <f>F5*52</f>
        <v>72415.719999999987</v>
      </c>
      <c r="H5" s="11">
        <v>81</v>
      </c>
      <c r="I5" s="11">
        <v>7</v>
      </c>
      <c r="J5" s="11">
        <v>7</v>
      </c>
      <c r="K5" s="14">
        <v>4</v>
      </c>
      <c r="L5" s="11">
        <f>K5+J5+I5+H5</f>
        <v>99</v>
      </c>
      <c r="M5" s="60">
        <v>9</v>
      </c>
    </row>
    <row r="6" spans="1:15" x14ac:dyDescent="0.25">
      <c r="A6" s="8" t="s">
        <v>4</v>
      </c>
      <c r="B6" s="48">
        <v>71</v>
      </c>
      <c r="C6" s="48">
        <v>20</v>
      </c>
      <c r="D6" s="51">
        <v>13.72131868131868</v>
      </c>
      <c r="E6" s="54">
        <f t="shared" ref="E6:E30" si="0">D6*52</f>
        <v>713.50857142857137</v>
      </c>
      <c r="F6" s="57">
        <v>1248.6399999999999</v>
      </c>
      <c r="G6" s="21">
        <f t="shared" ref="G6:G30" si="1">F6*52</f>
        <v>64929.279999999992</v>
      </c>
      <c r="H6" s="12">
        <v>59</v>
      </c>
      <c r="I6" s="12">
        <v>11</v>
      </c>
      <c r="J6" s="12">
        <v>17</v>
      </c>
      <c r="K6" s="15">
        <v>4</v>
      </c>
      <c r="L6" s="12">
        <f t="shared" ref="L6:L30" si="2">K6+J6+I6+H6</f>
        <v>91</v>
      </c>
      <c r="M6" s="61">
        <v>11</v>
      </c>
    </row>
    <row r="7" spans="1:15" x14ac:dyDescent="0.25">
      <c r="A7" s="8" t="s">
        <v>6</v>
      </c>
      <c r="B7" s="48">
        <v>107</v>
      </c>
      <c r="C7" s="48">
        <v>36</v>
      </c>
      <c r="D7" s="51">
        <v>14.615454545454543</v>
      </c>
      <c r="E7" s="54">
        <f t="shared" si="0"/>
        <v>760.00363636363625</v>
      </c>
      <c r="F7" s="57">
        <v>2090.0099999999998</v>
      </c>
      <c r="G7" s="21">
        <f t="shared" si="1"/>
        <v>108680.51999999999</v>
      </c>
      <c r="H7" s="12">
        <v>96</v>
      </c>
      <c r="I7" s="12">
        <v>14</v>
      </c>
      <c r="J7" s="12">
        <v>28</v>
      </c>
      <c r="K7" s="15">
        <v>5</v>
      </c>
      <c r="L7" s="12">
        <f t="shared" si="2"/>
        <v>143</v>
      </c>
      <c r="M7" s="62">
        <v>12</v>
      </c>
    </row>
    <row r="8" spans="1:15" x14ac:dyDescent="0.25">
      <c r="A8" s="8" t="s">
        <v>9</v>
      </c>
      <c r="B8" s="48">
        <v>129</v>
      </c>
      <c r="C8" s="48">
        <v>21</v>
      </c>
      <c r="D8" s="51">
        <v>14.132466666666662</v>
      </c>
      <c r="E8" s="54">
        <f t="shared" si="0"/>
        <v>734.88826666666648</v>
      </c>
      <c r="F8" s="57">
        <v>2119.8699999999994</v>
      </c>
      <c r="G8" s="21">
        <f t="shared" si="1"/>
        <v>110233.23999999998</v>
      </c>
      <c r="H8" s="12">
        <v>106</v>
      </c>
      <c r="I8" s="12">
        <v>21</v>
      </c>
      <c r="J8" s="12">
        <v>17</v>
      </c>
      <c r="K8" s="15">
        <v>6</v>
      </c>
      <c r="L8" s="12">
        <f t="shared" si="2"/>
        <v>150</v>
      </c>
      <c r="M8" s="62">
        <v>13</v>
      </c>
    </row>
    <row r="9" spans="1:15" x14ac:dyDescent="0.25">
      <c r="A9" s="8" t="s">
        <v>17</v>
      </c>
      <c r="B9" s="48">
        <v>59</v>
      </c>
      <c r="C9" s="48">
        <v>10</v>
      </c>
      <c r="D9" s="51">
        <v>13.450144927536234</v>
      </c>
      <c r="E9" s="54">
        <f t="shared" si="0"/>
        <v>699.40753623188414</v>
      </c>
      <c r="F9" s="57">
        <v>928.06000000000017</v>
      </c>
      <c r="G9" s="21">
        <f t="shared" si="1"/>
        <v>48259.12000000001</v>
      </c>
      <c r="H9" s="12">
        <v>60</v>
      </c>
      <c r="I9" s="12">
        <v>5</v>
      </c>
      <c r="J9" s="12">
        <v>2</v>
      </c>
      <c r="K9" s="15">
        <v>2</v>
      </c>
      <c r="L9" s="12">
        <f t="shared" si="2"/>
        <v>69</v>
      </c>
      <c r="M9" s="62">
        <v>12</v>
      </c>
    </row>
    <row r="10" spans="1:15" x14ac:dyDescent="0.25">
      <c r="A10" s="8" t="s">
        <v>12</v>
      </c>
      <c r="B10" s="48">
        <v>19</v>
      </c>
      <c r="C10" s="48">
        <v>3</v>
      </c>
      <c r="D10" s="51">
        <v>13.602272727272725</v>
      </c>
      <c r="E10" s="54">
        <f t="shared" si="0"/>
        <v>707.31818181818164</v>
      </c>
      <c r="F10" s="57">
        <v>299.24999999999994</v>
      </c>
      <c r="G10" s="21">
        <f t="shared" si="1"/>
        <v>15560.999999999996</v>
      </c>
      <c r="H10" s="12">
        <v>13</v>
      </c>
      <c r="I10" s="12">
        <v>2</v>
      </c>
      <c r="J10" s="12">
        <v>7</v>
      </c>
      <c r="K10" s="15"/>
      <c r="L10" s="12">
        <f t="shared" si="2"/>
        <v>22</v>
      </c>
      <c r="M10" s="61">
        <v>2</v>
      </c>
    </row>
    <row r="11" spans="1:15" x14ac:dyDescent="0.25">
      <c r="A11" s="8" t="s">
        <v>26</v>
      </c>
      <c r="B11" s="48">
        <v>2</v>
      </c>
      <c r="C11" s="48"/>
      <c r="D11" s="51">
        <v>16.994999999999997</v>
      </c>
      <c r="E11" s="54">
        <f t="shared" si="0"/>
        <v>883.7399999999999</v>
      </c>
      <c r="F11" s="57">
        <v>33.989999999999995</v>
      </c>
      <c r="G11" s="21">
        <f t="shared" si="1"/>
        <v>1767.4799999999998</v>
      </c>
      <c r="H11" s="12">
        <v>1</v>
      </c>
      <c r="I11" s="12"/>
      <c r="J11" s="12"/>
      <c r="K11" s="15">
        <v>1</v>
      </c>
      <c r="L11" s="12">
        <f t="shared" si="2"/>
        <v>2</v>
      </c>
      <c r="M11" s="61"/>
    </row>
    <row r="12" spans="1:15" x14ac:dyDescent="0.25">
      <c r="A12" s="8" t="s">
        <v>24</v>
      </c>
      <c r="B12" s="48">
        <v>6</v>
      </c>
      <c r="C12" s="48">
        <v>2</v>
      </c>
      <c r="D12" s="51">
        <v>14.272500000000001</v>
      </c>
      <c r="E12" s="54">
        <f t="shared" si="0"/>
        <v>742.17000000000007</v>
      </c>
      <c r="F12" s="57">
        <v>114.18</v>
      </c>
      <c r="G12" s="21">
        <f t="shared" si="1"/>
        <v>5937.3600000000006</v>
      </c>
      <c r="H12" s="12">
        <v>6</v>
      </c>
      <c r="I12" s="12"/>
      <c r="J12" s="12">
        <v>2</v>
      </c>
      <c r="K12" s="15"/>
      <c r="L12" s="12">
        <f t="shared" si="2"/>
        <v>8</v>
      </c>
      <c r="M12" s="61"/>
      <c r="O12" t="s">
        <v>40</v>
      </c>
    </row>
    <row r="13" spans="1:15" x14ac:dyDescent="0.25">
      <c r="A13" s="8" t="s">
        <v>19</v>
      </c>
      <c r="B13" s="48">
        <v>80</v>
      </c>
      <c r="C13" s="48">
        <v>23</v>
      </c>
      <c r="D13" s="51">
        <v>14.147281553398063</v>
      </c>
      <c r="E13" s="54">
        <f t="shared" si="0"/>
        <v>735.65864077669926</v>
      </c>
      <c r="F13" s="57">
        <v>1457.1700000000005</v>
      </c>
      <c r="G13" s="21">
        <f t="shared" si="1"/>
        <v>75772.840000000026</v>
      </c>
      <c r="H13" s="12">
        <v>69</v>
      </c>
      <c r="I13" s="12">
        <v>13</v>
      </c>
      <c r="J13" s="12">
        <v>19</v>
      </c>
      <c r="K13" s="15">
        <v>2</v>
      </c>
      <c r="L13" s="12">
        <f t="shared" si="2"/>
        <v>103</v>
      </c>
      <c r="M13" s="62">
        <v>11</v>
      </c>
    </row>
    <row r="14" spans="1:15" x14ac:dyDescent="0.25">
      <c r="A14" s="8" t="s">
        <v>3</v>
      </c>
      <c r="B14" s="48">
        <v>156</v>
      </c>
      <c r="C14" s="48">
        <v>27</v>
      </c>
      <c r="D14" s="51">
        <v>13.743606557377058</v>
      </c>
      <c r="E14" s="54">
        <f t="shared" si="0"/>
        <v>714.66754098360707</v>
      </c>
      <c r="F14" s="57">
        <v>2515.0800000000017</v>
      </c>
      <c r="G14" s="21">
        <f t="shared" si="1"/>
        <v>130784.16000000009</v>
      </c>
      <c r="H14" s="12">
        <v>136</v>
      </c>
      <c r="I14" s="12">
        <v>18</v>
      </c>
      <c r="J14" s="12">
        <v>19</v>
      </c>
      <c r="K14" s="15">
        <v>10</v>
      </c>
      <c r="L14" s="12">
        <f t="shared" si="2"/>
        <v>183</v>
      </c>
      <c r="M14" s="62">
        <v>22</v>
      </c>
    </row>
    <row r="15" spans="1:15" x14ac:dyDescent="0.25">
      <c r="A15" s="8" t="s">
        <v>11</v>
      </c>
      <c r="B15" s="48">
        <v>56</v>
      </c>
      <c r="C15" s="48">
        <v>14</v>
      </c>
      <c r="D15" s="51">
        <v>13.846142857142864</v>
      </c>
      <c r="E15" s="54">
        <f t="shared" si="0"/>
        <v>719.99942857142889</v>
      </c>
      <c r="F15" s="57">
        <v>969.23000000000047</v>
      </c>
      <c r="G15" s="21">
        <f t="shared" si="1"/>
        <v>50399.960000000021</v>
      </c>
      <c r="H15" s="12">
        <v>60</v>
      </c>
      <c r="I15" s="12">
        <v>6</v>
      </c>
      <c r="J15" s="12">
        <v>4</v>
      </c>
      <c r="K15" s="15"/>
      <c r="L15" s="12">
        <f t="shared" si="2"/>
        <v>70</v>
      </c>
      <c r="M15" s="62">
        <v>9</v>
      </c>
    </row>
    <row r="16" spans="1:15" x14ac:dyDescent="0.25">
      <c r="A16" s="8" t="s">
        <v>23</v>
      </c>
      <c r="B16" s="48">
        <v>7</v>
      </c>
      <c r="C16" s="48">
        <v>1</v>
      </c>
      <c r="D16" s="51">
        <v>13.702500000000001</v>
      </c>
      <c r="E16" s="54">
        <f t="shared" si="0"/>
        <v>712.53</v>
      </c>
      <c r="F16" s="57">
        <v>109.62</v>
      </c>
      <c r="G16" s="21">
        <f t="shared" si="1"/>
        <v>5700.24</v>
      </c>
      <c r="H16" s="12">
        <v>8</v>
      </c>
      <c r="I16" s="12"/>
      <c r="J16" s="12"/>
      <c r="K16" s="15"/>
      <c r="L16" s="12">
        <f t="shared" si="2"/>
        <v>8</v>
      </c>
      <c r="M16" s="62">
        <v>2</v>
      </c>
    </row>
    <row r="17" spans="1:13" x14ac:dyDescent="0.25">
      <c r="A17" s="8" t="s">
        <v>15</v>
      </c>
      <c r="B17" s="48">
        <v>19</v>
      </c>
      <c r="C17" s="48">
        <v>11</v>
      </c>
      <c r="D17" s="51">
        <v>16.362999999999996</v>
      </c>
      <c r="E17" s="54">
        <f t="shared" si="0"/>
        <v>850.87599999999975</v>
      </c>
      <c r="F17" s="57">
        <v>490.88999999999987</v>
      </c>
      <c r="G17" s="21">
        <f t="shared" si="1"/>
        <v>25526.279999999992</v>
      </c>
      <c r="H17" s="12">
        <v>23</v>
      </c>
      <c r="I17" s="12">
        <v>2</v>
      </c>
      <c r="J17" s="12">
        <v>4</v>
      </c>
      <c r="K17" s="15">
        <v>1</v>
      </c>
      <c r="L17" s="12">
        <f t="shared" si="2"/>
        <v>30</v>
      </c>
      <c r="M17" s="62">
        <v>1</v>
      </c>
    </row>
    <row r="18" spans="1:13" x14ac:dyDescent="0.25">
      <c r="A18" s="8" t="s">
        <v>7</v>
      </c>
      <c r="B18" s="48">
        <v>82</v>
      </c>
      <c r="C18" s="48">
        <v>24</v>
      </c>
      <c r="D18" s="51">
        <v>14.663113207547168</v>
      </c>
      <c r="E18" s="54">
        <f t="shared" si="0"/>
        <v>762.48188679245277</v>
      </c>
      <c r="F18" s="57">
        <v>1554.2899999999997</v>
      </c>
      <c r="G18" s="21">
        <f t="shared" si="1"/>
        <v>80823.079999999987</v>
      </c>
      <c r="H18" s="12">
        <v>72</v>
      </c>
      <c r="I18" s="12">
        <v>9</v>
      </c>
      <c r="J18" s="12">
        <v>20</v>
      </c>
      <c r="K18" s="15">
        <v>5</v>
      </c>
      <c r="L18" s="12">
        <f t="shared" si="2"/>
        <v>106</v>
      </c>
      <c r="M18" s="62">
        <v>8</v>
      </c>
    </row>
    <row r="19" spans="1:13" x14ac:dyDescent="0.25">
      <c r="A19" s="8" t="s">
        <v>20</v>
      </c>
      <c r="B19" s="48">
        <v>81</v>
      </c>
      <c r="C19" s="48">
        <v>29</v>
      </c>
      <c r="D19" s="51">
        <v>14.194727272727276</v>
      </c>
      <c r="E19" s="54">
        <f t="shared" si="0"/>
        <v>738.12581818181832</v>
      </c>
      <c r="F19" s="57">
        <v>1561.4200000000003</v>
      </c>
      <c r="G19" s="21">
        <f t="shared" si="1"/>
        <v>81193.840000000011</v>
      </c>
      <c r="H19" s="12">
        <v>68</v>
      </c>
      <c r="I19" s="12">
        <v>14</v>
      </c>
      <c r="J19" s="12">
        <v>21</v>
      </c>
      <c r="K19" s="15">
        <v>7</v>
      </c>
      <c r="L19" s="12">
        <f t="shared" si="2"/>
        <v>110</v>
      </c>
      <c r="M19" s="62">
        <v>18</v>
      </c>
    </row>
    <row r="20" spans="1:13" x14ac:dyDescent="0.25">
      <c r="A20" s="8" t="s">
        <v>18</v>
      </c>
      <c r="B20" s="48">
        <v>37</v>
      </c>
      <c r="C20" s="48">
        <v>13</v>
      </c>
      <c r="D20" s="51">
        <v>14.968400000000004</v>
      </c>
      <c r="E20" s="54">
        <f t="shared" si="0"/>
        <v>778.35680000000025</v>
      </c>
      <c r="F20" s="57">
        <v>748.42000000000019</v>
      </c>
      <c r="G20" s="21">
        <f t="shared" si="1"/>
        <v>38917.840000000011</v>
      </c>
      <c r="H20" s="12">
        <v>30</v>
      </c>
      <c r="I20" s="12">
        <v>13</v>
      </c>
      <c r="J20" s="12">
        <v>7</v>
      </c>
      <c r="K20" s="15"/>
      <c r="L20" s="12">
        <f t="shared" si="2"/>
        <v>50</v>
      </c>
      <c r="M20" s="62">
        <v>7</v>
      </c>
    </row>
    <row r="21" spans="1:13" x14ac:dyDescent="0.25">
      <c r="A21" s="8" t="s">
        <v>16</v>
      </c>
      <c r="B21" s="48">
        <v>15</v>
      </c>
      <c r="C21" s="48">
        <v>5</v>
      </c>
      <c r="D21" s="51">
        <v>14.448499999999996</v>
      </c>
      <c r="E21" s="54">
        <f t="shared" si="0"/>
        <v>751.32199999999978</v>
      </c>
      <c r="F21" s="57">
        <v>288.96999999999991</v>
      </c>
      <c r="G21" s="21">
        <f t="shared" si="1"/>
        <v>15026.439999999995</v>
      </c>
      <c r="H21" s="12">
        <v>11</v>
      </c>
      <c r="I21" s="12">
        <v>3</v>
      </c>
      <c r="J21" s="12">
        <v>4</v>
      </c>
      <c r="K21" s="15">
        <v>2</v>
      </c>
      <c r="L21" s="12">
        <f t="shared" si="2"/>
        <v>20</v>
      </c>
      <c r="M21" s="62">
        <v>3</v>
      </c>
    </row>
    <row r="22" spans="1:13" x14ac:dyDescent="0.25">
      <c r="A22" s="8" t="s">
        <v>10</v>
      </c>
      <c r="B22" s="48">
        <v>52</v>
      </c>
      <c r="C22" s="48">
        <v>7</v>
      </c>
      <c r="D22" s="51">
        <v>14.113898305084742</v>
      </c>
      <c r="E22" s="54">
        <f t="shared" si="0"/>
        <v>733.92271186440655</v>
      </c>
      <c r="F22" s="57">
        <v>832.7199999999998</v>
      </c>
      <c r="G22" s="21">
        <f t="shared" si="1"/>
        <v>43301.439999999988</v>
      </c>
      <c r="H22" s="12">
        <v>51</v>
      </c>
      <c r="I22" s="12">
        <v>3</v>
      </c>
      <c r="J22" s="12">
        <v>5</v>
      </c>
      <c r="K22" s="15"/>
      <c r="L22" s="12">
        <f t="shared" si="2"/>
        <v>59</v>
      </c>
      <c r="M22" s="62">
        <v>7</v>
      </c>
    </row>
    <row r="23" spans="1:13" x14ac:dyDescent="0.25">
      <c r="A23" s="8" t="s">
        <v>25</v>
      </c>
      <c r="B23" s="48">
        <v>3</v>
      </c>
      <c r="C23" s="48"/>
      <c r="D23" s="51">
        <v>14.436666666666667</v>
      </c>
      <c r="E23" s="54">
        <f t="shared" si="0"/>
        <v>750.70666666666671</v>
      </c>
      <c r="F23" s="57">
        <v>43.31</v>
      </c>
      <c r="G23" s="21">
        <f t="shared" si="1"/>
        <v>2252.12</v>
      </c>
      <c r="H23" s="12">
        <v>3</v>
      </c>
      <c r="I23" s="12"/>
      <c r="J23" s="12"/>
      <c r="K23" s="15"/>
      <c r="L23" s="12">
        <f t="shared" si="2"/>
        <v>3</v>
      </c>
      <c r="M23" s="62"/>
    </row>
    <row r="24" spans="1:13" x14ac:dyDescent="0.25">
      <c r="A24" s="8" t="s">
        <v>21</v>
      </c>
      <c r="B24" s="48">
        <v>102</v>
      </c>
      <c r="C24" s="48">
        <v>9</v>
      </c>
      <c r="D24" s="51">
        <v>13.520540540540553</v>
      </c>
      <c r="E24" s="54">
        <f t="shared" si="0"/>
        <v>703.06810810810873</v>
      </c>
      <c r="F24" s="57">
        <v>1500.7800000000013</v>
      </c>
      <c r="G24" s="21">
        <f t="shared" si="1"/>
        <v>78040.56000000007</v>
      </c>
      <c r="H24" s="12">
        <v>100</v>
      </c>
      <c r="I24" s="12">
        <v>5</v>
      </c>
      <c r="J24" s="12">
        <v>5</v>
      </c>
      <c r="K24" s="15">
        <v>1</v>
      </c>
      <c r="L24" s="12">
        <f t="shared" si="2"/>
        <v>111</v>
      </c>
      <c r="M24" s="62">
        <v>10</v>
      </c>
    </row>
    <row r="25" spans="1:13" x14ac:dyDescent="0.25">
      <c r="A25" s="8" t="s">
        <v>14</v>
      </c>
      <c r="B25" s="48">
        <v>8</v>
      </c>
      <c r="C25" s="48">
        <v>4</v>
      </c>
      <c r="D25" s="51">
        <v>16.177500000000002</v>
      </c>
      <c r="E25" s="54">
        <f t="shared" si="0"/>
        <v>841.23000000000013</v>
      </c>
      <c r="F25" s="57">
        <v>194.13000000000002</v>
      </c>
      <c r="G25" s="21">
        <f t="shared" si="1"/>
        <v>10094.760000000002</v>
      </c>
      <c r="H25" s="12">
        <v>8</v>
      </c>
      <c r="I25" s="12">
        <v>1</v>
      </c>
      <c r="J25" s="12">
        <v>3</v>
      </c>
      <c r="K25" s="15"/>
      <c r="L25" s="12">
        <f t="shared" si="2"/>
        <v>12</v>
      </c>
      <c r="M25" s="61"/>
    </row>
    <row r="26" spans="1:13" x14ac:dyDescent="0.25">
      <c r="A26" s="8" t="s">
        <v>5</v>
      </c>
      <c r="B26" s="48">
        <v>13</v>
      </c>
      <c r="C26" s="48">
        <v>2</v>
      </c>
      <c r="D26" s="51">
        <v>15.808666666666666</v>
      </c>
      <c r="E26" s="54">
        <f t="shared" si="0"/>
        <v>822.05066666666664</v>
      </c>
      <c r="F26" s="57">
        <v>237.13</v>
      </c>
      <c r="G26" s="21">
        <f t="shared" si="1"/>
        <v>12330.76</v>
      </c>
      <c r="H26" s="12">
        <v>12</v>
      </c>
      <c r="I26" s="12">
        <v>1</v>
      </c>
      <c r="J26" s="12">
        <v>2</v>
      </c>
      <c r="K26" s="15"/>
      <c r="L26" s="12">
        <f t="shared" si="2"/>
        <v>15</v>
      </c>
      <c r="M26" s="61">
        <v>1</v>
      </c>
    </row>
    <row r="27" spans="1:13" x14ac:dyDescent="0.25">
      <c r="A27" s="8" t="s">
        <v>2</v>
      </c>
      <c r="B27" s="48">
        <v>153</v>
      </c>
      <c r="C27" s="48">
        <v>52</v>
      </c>
      <c r="D27" s="51">
        <v>14.659268292682926</v>
      </c>
      <c r="E27" s="54">
        <f t="shared" si="0"/>
        <v>762.28195121951217</v>
      </c>
      <c r="F27" s="57">
        <v>3005.1499999999996</v>
      </c>
      <c r="G27" s="21">
        <f t="shared" si="1"/>
        <v>156267.79999999999</v>
      </c>
      <c r="H27" s="12">
        <v>135</v>
      </c>
      <c r="I27" s="12">
        <v>27</v>
      </c>
      <c r="J27" s="12">
        <v>38</v>
      </c>
      <c r="K27" s="15">
        <v>5</v>
      </c>
      <c r="L27" s="12">
        <f t="shared" si="2"/>
        <v>205</v>
      </c>
      <c r="M27" s="62">
        <v>32</v>
      </c>
    </row>
    <row r="28" spans="1:13" x14ac:dyDescent="0.25">
      <c r="A28" s="8" t="s">
        <v>22</v>
      </c>
      <c r="B28" s="48">
        <v>91</v>
      </c>
      <c r="C28" s="48">
        <v>21</v>
      </c>
      <c r="D28" s="51">
        <v>13.006696428571434</v>
      </c>
      <c r="E28" s="54">
        <f t="shared" si="0"/>
        <v>676.34821428571456</v>
      </c>
      <c r="F28" s="57">
        <v>1456.7500000000007</v>
      </c>
      <c r="G28" s="21">
        <f t="shared" si="1"/>
        <v>75751.000000000029</v>
      </c>
      <c r="H28" s="12">
        <v>83</v>
      </c>
      <c r="I28" s="12">
        <v>12</v>
      </c>
      <c r="J28" s="12">
        <v>15</v>
      </c>
      <c r="K28" s="15">
        <v>2</v>
      </c>
      <c r="L28" s="12">
        <f t="shared" si="2"/>
        <v>112</v>
      </c>
      <c r="M28" s="62">
        <v>10</v>
      </c>
    </row>
    <row r="29" spans="1:13" x14ac:dyDescent="0.25">
      <c r="A29" s="8" t="s">
        <v>8</v>
      </c>
      <c r="B29" s="48">
        <v>73</v>
      </c>
      <c r="C29" s="48">
        <v>12</v>
      </c>
      <c r="D29" s="51">
        <v>13.306470588235289</v>
      </c>
      <c r="E29" s="54">
        <f t="shared" si="0"/>
        <v>691.93647058823501</v>
      </c>
      <c r="F29" s="57">
        <v>1131.0499999999995</v>
      </c>
      <c r="G29" s="21">
        <f t="shared" si="1"/>
        <v>58814.599999999977</v>
      </c>
      <c r="H29" s="12">
        <v>64</v>
      </c>
      <c r="I29" s="12">
        <v>4</v>
      </c>
      <c r="J29" s="12">
        <v>14</v>
      </c>
      <c r="K29" s="15">
        <v>3</v>
      </c>
      <c r="L29" s="12">
        <f t="shared" si="2"/>
        <v>85</v>
      </c>
      <c r="M29" s="62">
        <v>5</v>
      </c>
    </row>
    <row r="30" spans="1:13" ht="15.75" thickBot="1" x14ac:dyDescent="0.3">
      <c r="A30" s="9" t="s">
        <v>13</v>
      </c>
      <c r="B30" s="49">
        <v>43</v>
      </c>
      <c r="C30" s="49">
        <v>7</v>
      </c>
      <c r="D30" s="52">
        <v>13.7326</v>
      </c>
      <c r="E30" s="55">
        <f t="shared" si="0"/>
        <v>714.09519999999998</v>
      </c>
      <c r="F30" s="58">
        <v>686.63</v>
      </c>
      <c r="G30" s="22">
        <f t="shared" si="1"/>
        <v>35704.76</v>
      </c>
      <c r="H30" s="13">
        <v>29</v>
      </c>
      <c r="I30" s="13">
        <v>7</v>
      </c>
      <c r="J30" s="13">
        <v>12</v>
      </c>
      <c r="K30" s="16">
        <v>2</v>
      </c>
      <c r="L30" s="13">
        <f t="shared" si="2"/>
        <v>50</v>
      </c>
      <c r="M30" s="63">
        <v>9</v>
      </c>
    </row>
    <row r="31" spans="1:13" ht="15.75" thickBot="1" x14ac:dyDescent="0.3">
      <c r="A31" s="1" t="s">
        <v>39</v>
      </c>
      <c r="B31" s="17">
        <f>SUM(B5:B30)</f>
        <v>1545</v>
      </c>
      <c r="C31" s="17">
        <f>SUM(C5:C30)</f>
        <v>371</v>
      </c>
      <c r="D31" s="18">
        <v>14.1</v>
      </c>
      <c r="E31" s="19">
        <f>AVERAGE(E5:E30)</f>
        <v>747.39100832331451</v>
      </c>
      <c r="F31" s="59">
        <f>SUM(F5:F30)</f>
        <v>27009.350000000013</v>
      </c>
      <c r="G31" s="23">
        <f>SUM(G5:G30)</f>
        <v>1404486.2</v>
      </c>
      <c r="H31" s="10">
        <f t="shared" ref="H31:L31" si="3">SUM(H5:H30)</f>
        <v>1384</v>
      </c>
      <c r="I31" s="10">
        <f t="shared" si="3"/>
        <v>198</v>
      </c>
      <c r="J31" s="10">
        <f t="shared" si="3"/>
        <v>272</v>
      </c>
      <c r="K31" s="10">
        <f t="shared" si="3"/>
        <v>62</v>
      </c>
      <c r="L31" s="10">
        <f t="shared" si="3"/>
        <v>1916</v>
      </c>
      <c r="M31" s="64">
        <f>SUM(M5:M30)</f>
        <v>214</v>
      </c>
    </row>
  </sheetData>
  <mergeCells count="16">
    <mergeCell ref="H3:H4"/>
    <mergeCell ref="I3:I4"/>
    <mergeCell ref="J3:J4"/>
    <mergeCell ref="K3:K4"/>
    <mergeCell ref="A1:M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Tweddell, Jennifer</cp:lastModifiedBy>
  <dcterms:created xsi:type="dcterms:W3CDTF">2020-08-04T14:51:22Z</dcterms:created>
  <dcterms:modified xsi:type="dcterms:W3CDTF">2021-03-02T18:07:52Z</dcterms:modified>
</cp:coreProperties>
</file>